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Нестеренко\Desktop\Олимпиада 2023-2024\Анализ\"/>
    </mc:Choice>
  </mc:AlternateContent>
  <bookViews>
    <workbookView xWindow="0" yWindow="0" windowWidth="19125" windowHeight="11190"/>
  </bookViews>
  <sheets>
    <sheet name="Статистика" sheetId="9" r:id="rId1"/>
  </sheets>
  <calcPr calcId="162913"/>
</workbook>
</file>

<file path=xl/calcChain.xml><?xml version="1.0" encoding="utf-8"?>
<calcChain xmlns="http://schemas.openxmlformats.org/spreadsheetml/2006/main">
  <c r="J26" i="9" l="1"/>
  <c r="K26" i="9"/>
  <c r="L26" i="9"/>
  <c r="J33" i="9"/>
  <c r="M33" i="9" s="1"/>
  <c r="K33" i="9"/>
  <c r="L33" i="9"/>
  <c r="J12" i="9"/>
  <c r="K12" i="9"/>
  <c r="L12" i="9"/>
  <c r="B26" i="9" l="1"/>
  <c r="C26" i="9"/>
  <c r="D26" i="9"/>
  <c r="E26" i="9"/>
  <c r="F26" i="9"/>
  <c r="M19" i="9" l="1"/>
  <c r="M18" i="9"/>
  <c r="M17" i="9"/>
  <c r="M16" i="9"/>
  <c r="G14" i="9" l="1"/>
  <c r="C49" i="9" l="1"/>
  <c r="B49" i="9"/>
  <c r="D48" i="9"/>
  <c r="D49" i="9" s="1"/>
  <c r="C41" i="9" l="1"/>
  <c r="B41" i="9"/>
  <c r="D40" i="9"/>
  <c r="D41" i="9" s="1"/>
  <c r="G32" i="9" l="1"/>
  <c r="G31" i="9"/>
  <c r="G30" i="9"/>
  <c r="G29" i="9"/>
  <c r="G28" i="9"/>
  <c r="G27" i="9"/>
  <c r="G25" i="9"/>
  <c r="G24" i="9"/>
  <c r="G23" i="9"/>
  <c r="G22" i="9"/>
  <c r="G21" i="9"/>
  <c r="G20" i="9"/>
  <c r="G19" i="9"/>
  <c r="G18" i="9"/>
  <c r="G17" i="9"/>
  <c r="G16" i="9"/>
  <c r="G15" i="9"/>
  <c r="G26" i="9" s="1"/>
  <c r="G13" i="9"/>
  <c r="G11" i="9"/>
  <c r="G10" i="9"/>
  <c r="G9" i="9"/>
  <c r="G8" i="9"/>
  <c r="G7" i="9"/>
  <c r="G6" i="9"/>
  <c r="G5" i="9"/>
  <c r="G4" i="9"/>
  <c r="G3" i="9"/>
  <c r="G2" i="9"/>
  <c r="B33" i="9"/>
  <c r="C33" i="9"/>
  <c r="D33" i="9"/>
  <c r="E33" i="9"/>
  <c r="F33" i="9"/>
  <c r="G33" i="9" l="1"/>
  <c r="B12" i="9"/>
  <c r="B34" i="9" s="1"/>
  <c r="C12" i="9"/>
  <c r="D12" i="9"/>
  <c r="D34" i="9" s="1"/>
  <c r="E12" i="9"/>
  <c r="E34" i="9" s="1"/>
  <c r="F12" i="9"/>
  <c r="F34" i="9" s="1"/>
  <c r="G12" i="9" l="1"/>
  <c r="C34" i="9"/>
  <c r="M15" i="9"/>
  <c r="M26" i="9" s="1"/>
  <c r="H33" i="9" l="1"/>
  <c r="I32" i="9"/>
  <c r="I31" i="9"/>
  <c r="I30" i="9"/>
  <c r="I29" i="9"/>
  <c r="I28" i="9"/>
  <c r="I27" i="9"/>
  <c r="H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H12" i="9"/>
  <c r="I11" i="9"/>
  <c r="I10" i="9"/>
  <c r="I9" i="9"/>
  <c r="I8" i="9"/>
  <c r="I7" i="9"/>
  <c r="I6" i="9"/>
  <c r="I5" i="9"/>
  <c r="I4" i="9"/>
  <c r="I3" i="9"/>
  <c r="H34" i="9" l="1"/>
  <c r="I2" i="9"/>
  <c r="I33" i="9" l="1"/>
  <c r="J34" i="9"/>
  <c r="K34" i="9"/>
  <c r="I26" i="9"/>
  <c r="M32" i="9"/>
  <c r="M31" i="9"/>
  <c r="M30" i="9"/>
  <c r="M29" i="9"/>
  <c r="M28" i="9"/>
  <c r="M27" i="9"/>
  <c r="M11" i="9" l="1"/>
  <c r="L34" i="9"/>
  <c r="M10" i="9"/>
  <c r="I12" i="9" l="1"/>
  <c r="G34" i="9"/>
  <c r="I34" i="9" s="1"/>
  <c r="M4" i="9"/>
  <c r="M5" i="9"/>
  <c r="M6" i="9"/>
  <c r="M7" i="9"/>
  <c r="M8" i="9"/>
  <c r="M9" i="9"/>
  <c r="M3" i="9"/>
  <c r="M12" i="9" l="1"/>
  <c r="M34" i="9" s="1"/>
</calcChain>
</file>

<file path=xl/sharedStrings.xml><?xml version="1.0" encoding="utf-8"?>
<sst xmlns="http://schemas.openxmlformats.org/spreadsheetml/2006/main" count="51" uniqueCount="49">
  <si>
    <t>ГБОУ СОШ с.Беловка</t>
  </si>
  <si>
    <t>ГБОУ СОШ №6 г.о. Отрадный</t>
  </si>
  <si>
    <t>ГБОУ ООШ с.Тростянка</t>
  </si>
  <si>
    <t>ГБОУ ООШ с.Аверьяновка</t>
  </si>
  <si>
    <t>ГБОУ ООШ №2 г.о.Отрадный</t>
  </si>
  <si>
    <t>ГБОУ ООШ пос.Подгорный</t>
  </si>
  <si>
    <t>ГБОУ ООШ с.Андреевка</t>
  </si>
  <si>
    <t>ГБОУ СОШ с.Березняки</t>
  </si>
  <si>
    <t>ОО</t>
  </si>
  <si>
    <t>1 место</t>
  </si>
  <si>
    <t>2 место</t>
  </si>
  <si>
    <t>3 место</t>
  </si>
  <si>
    <t>ГБОУ СОШ "Оц" с. Богатое</t>
  </si>
  <si>
    <t>ГБОУ СОШ с. Виловатое</t>
  </si>
  <si>
    <t>ГБОУ СОШ "Оц" с.Печинено</t>
  </si>
  <si>
    <t>ГБОУ СОШ «ОЦ» с.Съезжее</t>
  </si>
  <si>
    <t>ГБОУ ООШ с. Максимовка</t>
  </si>
  <si>
    <t>ГБОУ СОШ "ОЦ" с.Александровка</t>
  </si>
  <si>
    <t xml:space="preserve">ГБОУ СОШ им. М.П. Крыгина с. Кабановка </t>
  </si>
  <si>
    <t>ГБОУ СОШ № 1 "ОЦ" с.Кинель-Черкассы</t>
  </si>
  <si>
    <t>ГБОУ СОШ №2 "ОЦ" с. Кинель - Черкассы</t>
  </si>
  <si>
    <t xml:space="preserve">ГБОУСОШ № 3 "ОЦ" с. Кинель - Черкассы </t>
  </si>
  <si>
    <t>ГБОУ СОШ "ОЦ" с. Кротовка</t>
  </si>
  <si>
    <t>ГБОУ СОШ "ОЦ" с.Тимашево</t>
  </si>
  <si>
    <t>ГБОУ ООШ с. Семёновка</t>
  </si>
  <si>
    <t>ГБОУ ООШ  с.Вольная
Солянка</t>
  </si>
  <si>
    <t>ГБОУ ООШ с. Муханово</t>
  </si>
  <si>
    <t>ГБОУ ООШ им. С. Н. Левчишина с. Чёрновка</t>
  </si>
  <si>
    <t>ГБОУ ООШ №4   г.о. Отрадный</t>
  </si>
  <si>
    <t xml:space="preserve">ГБОУ гимназия "ОЦ "Гармония" г.о. Отрадный </t>
  </si>
  <si>
    <t>ГБОУ СОШ №8 им.С.П.Алексеева г.о.Отрадный</t>
  </si>
  <si>
    <t>ГБОУ СОШ №10 "ОЦ ЛИК" г.о. Отрадный</t>
  </si>
  <si>
    <t>Количество участников окружного этапа ВОсШ</t>
  </si>
  <si>
    <t>Итого по Богатовскому р-ну</t>
  </si>
  <si>
    <t>ГБОУ ООШ с.Ивановка</t>
  </si>
  <si>
    <t>Всего</t>
  </si>
  <si>
    <t>Итого по м.р.Кинель-Черкасский</t>
  </si>
  <si>
    <t>Всего участников  школьного этапа 7-11 класс</t>
  </si>
  <si>
    <t>%  участников окружного этапа ВОШ от общего числа участников школьного этапа 7-11 класс</t>
  </si>
  <si>
    <t xml:space="preserve"> общее количество участников , принявших участие в школьном этапе</t>
  </si>
  <si>
    <t>%</t>
  </si>
  <si>
    <t>количество уникальных участников 7-9</t>
  </si>
  <si>
    <t>количество уникальных участников 10-11</t>
  </si>
  <si>
    <t>всегоуникальных участников 7-11</t>
  </si>
  <si>
    <t>количество участий 7-9</t>
  </si>
  <si>
    <t>количество участий 10-11</t>
  </si>
  <si>
    <t>всего участий7-11</t>
  </si>
  <si>
    <t>ИТОГО г.о.Отрадный</t>
  </si>
  <si>
    <t>ВСЕГО по 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</si>
</sst>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4" fillId="0" borderId="0"/>
    <xf numFmtId="0" fontId="1" fillId="0" borderId="0"/>
  </cellStyleXfs>
  <cellXfs count="41">
    <xf numFmtId="0" fontId="0" fillId="0" borderId="0" xfId="0"/>
    <xf numFmtId="0" fontId="0" fillId="0" borderId="1" xfId="0" applyFill="1" applyBorder="1"/>
    <xf numFmtId="0" fontId="5" fillId="0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0" fillId="3" borderId="1" xfId="0" applyFill="1" applyBorder="1"/>
    <xf numFmtId="0" fontId="0" fillId="2" borderId="0" xfId="0" applyFill="1"/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wrapText="1"/>
    </xf>
    <xf numFmtId="1" fontId="6" fillId="0" borderId="2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1" fontId="0" fillId="0" borderId="2" xfId="0" applyNumberFormat="1" applyFill="1" applyBorder="1"/>
    <xf numFmtId="1" fontId="0" fillId="0" borderId="2" xfId="0" applyNumberFormat="1" applyFill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" fontId="0" fillId="3" borderId="2" xfId="0" applyNumberFormat="1" applyFill="1" applyBorder="1"/>
    <xf numFmtId="1" fontId="0" fillId="3" borderId="2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 wrapText="1"/>
    </xf>
    <xf numFmtId="164" fontId="6" fillId="5" borderId="2" xfId="0" applyNumberFormat="1" applyFont="1" applyFill="1" applyBorder="1" applyAlignment="1">
      <alignment horizontal="center" vertical="center" wrapText="1"/>
    </xf>
    <xf numFmtId="164" fontId="0" fillId="4" borderId="2" xfId="0" applyNumberFormat="1" applyFill="1" applyBorder="1" applyAlignment="1">
      <alignment horizontal="center" vertical="center"/>
    </xf>
    <xf numFmtId="164" fontId="0" fillId="5" borderId="2" xfId="0" applyNumberFormat="1" applyFill="1" applyBorder="1" applyAlignment="1">
      <alignment horizontal="center" vertical="center"/>
    </xf>
    <xf numFmtId="164" fontId="0" fillId="6" borderId="2" xfId="0" applyNumberForma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wrapText="1"/>
    </xf>
    <xf numFmtId="0" fontId="5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textRotation="90"/>
    </xf>
    <xf numFmtId="0" fontId="0" fillId="0" borderId="1" xfId="0" applyBorder="1" applyAlignment="1">
      <alignment wrapText="1"/>
    </xf>
    <xf numFmtId="164" fontId="0" fillId="0" borderId="0" xfId="0" applyNumberFormat="1"/>
    <xf numFmtId="0" fontId="5" fillId="5" borderId="1" xfId="0" applyFont="1" applyFill="1" applyBorder="1" applyAlignment="1">
      <alignment wrapText="1"/>
    </xf>
    <xf numFmtId="0" fontId="0" fillId="5" borderId="1" xfId="0" applyFill="1" applyBorder="1"/>
  </cellXfs>
  <cellStyles count="7">
    <cellStyle name="Excel Built-in Normal" xfId="5"/>
    <cellStyle name="TableStyleLight1" xfId="1"/>
    <cellStyle name="Обычный" xfId="0" builtinId="0"/>
    <cellStyle name="Обычный 2" xfId="3"/>
    <cellStyle name="Обычный 2 2" xfId="6"/>
    <cellStyle name="Обычный 3" xfId="4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abSelected="1" topLeftCell="A13" zoomScaleNormal="100" zoomScaleSheetLayoutView="100" workbookViewId="0">
      <selection activeCell="B15" sqref="B15"/>
    </sheetView>
  </sheetViews>
  <sheetFormatPr defaultRowHeight="15" x14ac:dyDescent="0.25"/>
  <cols>
    <col min="1" max="1" width="28" customWidth="1"/>
    <col min="2" max="2" width="7.7109375" customWidth="1"/>
    <col min="3" max="3" width="6.7109375" customWidth="1"/>
    <col min="4" max="4" width="7.5703125" customWidth="1"/>
    <col min="5" max="6" width="8.5703125" customWidth="1"/>
    <col min="7" max="7" width="11.5703125" customWidth="1"/>
    <col min="8" max="9" width="12" customWidth="1"/>
    <col min="10" max="10" width="11.5703125" customWidth="1"/>
    <col min="11" max="12" width="10.5703125" customWidth="1"/>
    <col min="13" max="13" width="9.28515625" customWidth="1"/>
  </cols>
  <sheetData>
    <row r="1" spans="1:13" ht="225" customHeight="1" x14ac:dyDescent="0.25">
      <c r="A1" s="6" t="s">
        <v>8</v>
      </c>
      <c r="B1" s="10">
        <v>7</v>
      </c>
      <c r="C1" s="10">
        <v>8</v>
      </c>
      <c r="D1" s="10">
        <v>9</v>
      </c>
      <c r="E1" s="10">
        <v>10</v>
      </c>
      <c r="F1" s="10">
        <v>11</v>
      </c>
      <c r="G1" s="7" t="s">
        <v>32</v>
      </c>
      <c r="H1" s="7" t="s">
        <v>37</v>
      </c>
      <c r="I1" s="7" t="s">
        <v>38</v>
      </c>
      <c r="J1" s="6" t="s">
        <v>9</v>
      </c>
      <c r="K1" s="6" t="s">
        <v>10</v>
      </c>
      <c r="L1" s="6" t="s">
        <v>11</v>
      </c>
      <c r="M1" s="6" t="s">
        <v>35</v>
      </c>
    </row>
    <row r="2" spans="1:13" ht="30" customHeight="1" x14ac:dyDescent="0.25">
      <c r="A2" s="6" t="s">
        <v>0</v>
      </c>
      <c r="B2" s="10">
        <v>1</v>
      </c>
      <c r="C2" s="10">
        <v>1</v>
      </c>
      <c r="D2" s="10">
        <v>2</v>
      </c>
      <c r="E2" s="10">
        <v>1</v>
      </c>
      <c r="F2" s="10">
        <v>2</v>
      </c>
      <c r="G2" s="7">
        <f>B2+C2+D2+E2+F2</f>
        <v>7</v>
      </c>
      <c r="H2" s="15">
        <v>38</v>
      </c>
      <c r="I2" s="11">
        <f t="shared" ref="I2:I34" si="0">G2*100/H2</f>
        <v>18.421052631578949</v>
      </c>
      <c r="J2" s="6">
        <v>0</v>
      </c>
      <c r="K2" s="6">
        <v>0</v>
      </c>
      <c r="L2" s="6">
        <v>0</v>
      </c>
      <c r="M2" s="6">
        <v>0</v>
      </c>
    </row>
    <row r="3" spans="1:13" x14ac:dyDescent="0.25">
      <c r="A3" s="8" t="s">
        <v>12</v>
      </c>
      <c r="B3" s="31">
        <v>10</v>
      </c>
      <c r="C3" s="31">
        <v>8</v>
      </c>
      <c r="D3" s="31">
        <v>12</v>
      </c>
      <c r="E3" s="31">
        <v>9</v>
      </c>
      <c r="F3" s="31">
        <v>11</v>
      </c>
      <c r="G3" s="7">
        <f t="shared" ref="G3:G33" si="1">B3+C3+D3+E3+F3</f>
        <v>50</v>
      </c>
      <c r="H3" s="15">
        <v>284</v>
      </c>
      <c r="I3" s="11">
        <f t="shared" si="0"/>
        <v>17.6056338028169</v>
      </c>
      <c r="J3" s="6">
        <v>4</v>
      </c>
      <c r="K3" s="6">
        <v>3</v>
      </c>
      <c r="L3" s="6">
        <v>9</v>
      </c>
      <c r="M3" s="6">
        <f>SUM(J3:L3)</f>
        <v>16</v>
      </c>
    </row>
    <row r="4" spans="1:13" x14ac:dyDescent="0.25">
      <c r="A4" s="8" t="s">
        <v>13</v>
      </c>
      <c r="B4" s="31">
        <v>1</v>
      </c>
      <c r="C4" s="31">
        <v>2</v>
      </c>
      <c r="D4" s="31">
        <v>1</v>
      </c>
      <c r="E4" s="31">
        <v>1</v>
      </c>
      <c r="F4" s="31"/>
      <c r="G4" s="7">
        <f t="shared" si="1"/>
        <v>5</v>
      </c>
      <c r="H4" s="15">
        <v>31</v>
      </c>
      <c r="I4" s="11">
        <f t="shared" si="0"/>
        <v>16.129032258064516</v>
      </c>
      <c r="J4" s="6">
        <v>0</v>
      </c>
      <c r="K4" s="6">
        <v>1</v>
      </c>
      <c r="L4" s="6">
        <v>0</v>
      </c>
      <c r="M4" s="6">
        <f t="shared" ref="M4:M11" si="2">SUM(J4:L4)</f>
        <v>1</v>
      </c>
    </row>
    <row r="5" spans="1:13" x14ac:dyDescent="0.25">
      <c r="A5" s="8" t="s">
        <v>14</v>
      </c>
      <c r="B5" s="31">
        <v>2</v>
      </c>
      <c r="C5" s="31">
        <v>7</v>
      </c>
      <c r="D5" s="31">
        <v>1</v>
      </c>
      <c r="E5" s="31"/>
      <c r="F5" s="31"/>
      <c r="G5" s="7">
        <f t="shared" si="1"/>
        <v>10</v>
      </c>
      <c r="H5" s="15">
        <v>31</v>
      </c>
      <c r="I5" s="26">
        <f t="shared" si="0"/>
        <v>32.258064516129032</v>
      </c>
      <c r="J5" s="6">
        <v>0</v>
      </c>
      <c r="K5" s="6">
        <v>0</v>
      </c>
      <c r="L5" s="6">
        <v>1</v>
      </c>
      <c r="M5" s="6">
        <f t="shared" si="2"/>
        <v>1</v>
      </c>
    </row>
    <row r="6" spans="1:13" x14ac:dyDescent="0.25">
      <c r="A6" s="8" t="s">
        <v>15</v>
      </c>
      <c r="B6" s="31">
        <v>0</v>
      </c>
      <c r="C6" s="31">
        <v>3</v>
      </c>
      <c r="D6" s="31">
        <v>1</v>
      </c>
      <c r="E6" s="31"/>
      <c r="F6" s="31"/>
      <c r="G6" s="7">
        <f t="shared" si="1"/>
        <v>4</v>
      </c>
      <c r="H6" s="15">
        <v>17</v>
      </c>
      <c r="I6" s="11">
        <f t="shared" si="0"/>
        <v>23.529411764705884</v>
      </c>
      <c r="J6" s="6">
        <v>0</v>
      </c>
      <c r="K6" s="6">
        <v>0</v>
      </c>
      <c r="L6" s="6">
        <v>0</v>
      </c>
      <c r="M6" s="6">
        <f t="shared" si="2"/>
        <v>0</v>
      </c>
    </row>
    <row r="7" spans="1:13" x14ac:dyDescent="0.25">
      <c r="A7" s="8" t="s">
        <v>2</v>
      </c>
      <c r="B7" s="31">
        <v>2</v>
      </c>
      <c r="C7" s="31">
        <v>2</v>
      </c>
      <c r="D7" s="31">
        <v>2</v>
      </c>
      <c r="E7" s="31"/>
      <c r="F7" s="31"/>
      <c r="G7" s="7">
        <f t="shared" si="1"/>
        <v>6</v>
      </c>
      <c r="H7" s="15">
        <v>11</v>
      </c>
      <c r="I7" s="26">
        <f t="shared" si="0"/>
        <v>54.545454545454547</v>
      </c>
      <c r="J7" s="6">
        <v>0</v>
      </c>
      <c r="K7" s="6">
        <v>0</v>
      </c>
      <c r="L7" s="6">
        <v>0</v>
      </c>
      <c r="M7" s="6">
        <f t="shared" si="2"/>
        <v>0</v>
      </c>
    </row>
    <row r="8" spans="1:13" x14ac:dyDescent="0.25">
      <c r="A8" s="2" t="s">
        <v>16</v>
      </c>
      <c r="B8" s="32">
        <v>2</v>
      </c>
      <c r="C8" s="32">
        <v>3</v>
      </c>
      <c r="D8" s="32">
        <v>4</v>
      </c>
      <c r="E8" s="32"/>
      <c r="F8" s="32"/>
      <c r="G8" s="7">
        <f t="shared" si="1"/>
        <v>9</v>
      </c>
      <c r="H8" s="15">
        <v>21</v>
      </c>
      <c r="I8" s="26">
        <f t="shared" si="0"/>
        <v>42.857142857142854</v>
      </c>
      <c r="J8" s="6">
        <v>0</v>
      </c>
      <c r="K8" s="6">
        <v>0</v>
      </c>
      <c r="L8" s="6">
        <v>0</v>
      </c>
      <c r="M8" s="6">
        <f t="shared" si="2"/>
        <v>0</v>
      </c>
    </row>
    <row r="9" spans="1:13" x14ac:dyDescent="0.25">
      <c r="A9" s="8" t="s">
        <v>3</v>
      </c>
      <c r="B9" s="31">
        <v>1</v>
      </c>
      <c r="C9" s="31">
        <v>2</v>
      </c>
      <c r="D9" s="31">
        <v>3</v>
      </c>
      <c r="E9" s="31"/>
      <c r="F9" s="31"/>
      <c r="G9" s="7">
        <f t="shared" si="1"/>
        <v>6</v>
      </c>
      <c r="H9" s="15">
        <v>12</v>
      </c>
      <c r="I9" s="26">
        <f t="shared" si="0"/>
        <v>50</v>
      </c>
      <c r="J9" s="6">
        <v>0</v>
      </c>
      <c r="K9" s="6">
        <v>1</v>
      </c>
      <c r="L9" s="6">
        <v>0</v>
      </c>
      <c r="M9" s="6">
        <f t="shared" si="2"/>
        <v>1</v>
      </c>
    </row>
    <row r="10" spans="1:13" x14ac:dyDescent="0.25">
      <c r="A10" s="8" t="s">
        <v>6</v>
      </c>
      <c r="B10" s="31">
        <v>1</v>
      </c>
      <c r="C10" s="31">
        <v>1</v>
      </c>
      <c r="D10" s="31"/>
      <c r="E10" s="31"/>
      <c r="F10" s="31"/>
      <c r="G10" s="7">
        <f t="shared" si="1"/>
        <v>2</v>
      </c>
      <c r="H10" s="15">
        <v>18</v>
      </c>
      <c r="I10" s="27">
        <f t="shared" si="0"/>
        <v>11.111111111111111</v>
      </c>
      <c r="J10" s="6">
        <v>0</v>
      </c>
      <c r="K10" s="6">
        <v>0</v>
      </c>
      <c r="L10" s="6">
        <v>0</v>
      </c>
      <c r="M10" s="6">
        <f t="shared" si="2"/>
        <v>0</v>
      </c>
    </row>
    <row r="11" spans="1:13" x14ac:dyDescent="0.25">
      <c r="A11" s="8" t="s">
        <v>34</v>
      </c>
      <c r="B11" s="31">
        <v>0</v>
      </c>
      <c r="C11" s="31">
        <v>0</v>
      </c>
      <c r="D11" s="31">
        <v>0</v>
      </c>
      <c r="E11" s="31">
        <v>0</v>
      </c>
      <c r="F11" s="31">
        <v>0</v>
      </c>
      <c r="G11" s="7">
        <f t="shared" si="1"/>
        <v>0</v>
      </c>
      <c r="H11" s="15">
        <v>17</v>
      </c>
      <c r="I11" s="27">
        <f t="shared" si="0"/>
        <v>0</v>
      </c>
      <c r="J11" s="21">
        <v>0</v>
      </c>
      <c r="K11" s="21">
        <v>0</v>
      </c>
      <c r="L11" s="21">
        <v>0</v>
      </c>
      <c r="M11" s="21">
        <f t="shared" si="2"/>
        <v>0</v>
      </c>
    </row>
    <row r="12" spans="1:13" s="17" customFormat="1" x14ac:dyDescent="0.25">
      <c r="A12" s="9" t="s">
        <v>33</v>
      </c>
      <c r="B12" s="33">
        <f t="shared" ref="B12:F12" si="3">SUM(B2:B11)</f>
        <v>20</v>
      </c>
      <c r="C12" s="33">
        <f t="shared" si="3"/>
        <v>29</v>
      </c>
      <c r="D12" s="33">
        <f t="shared" si="3"/>
        <v>26</v>
      </c>
      <c r="E12" s="33">
        <f t="shared" si="3"/>
        <v>11</v>
      </c>
      <c r="F12" s="33">
        <f t="shared" si="3"/>
        <v>13</v>
      </c>
      <c r="G12" s="35">
        <f t="shared" si="1"/>
        <v>99</v>
      </c>
      <c r="H12" s="16">
        <f>SUM(H2:H11)</f>
        <v>480</v>
      </c>
      <c r="I12" s="11">
        <f t="shared" si="0"/>
        <v>20.625</v>
      </c>
      <c r="J12" s="12">
        <f>SUM(J2:J11)</f>
        <v>4</v>
      </c>
      <c r="K12" s="12">
        <f>SUM(K2:K11)</f>
        <v>5</v>
      </c>
      <c r="L12" s="12">
        <f>SUM(L2:L11)</f>
        <v>10</v>
      </c>
      <c r="M12" s="12">
        <f>SUM(M2:M11)</f>
        <v>19</v>
      </c>
    </row>
    <row r="13" spans="1:13" ht="30" x14ac:dyDescent="0.25">
      <c r="A13" s="2" t="s">
        <v>17</v>
      </c>
      <c r="B13" s="32">
        <v>4</v>
      </c>
      <c r="C13" s="32">
        <v>2</v>
      </c>
      <c r="D13" s="32">
        <v>3</v>
      </c>
      <c r="E13" s="32">
        <v>2</v>
      </c>
      <c r="F13" s="32"/>
      <c r="G13" s="7">
        <f t="shared" si="1"/>
        <v>11</v>
      </c>
      <c r="H13" s="19">
        <v>42</v>
      </c>
      <c r="I13" s="26">
        <f t="shared" si="0"/>
        <v>26.19047619047619</v>
      </c>
      <c r="J13" s="24"/>
      <c r="K13" s="24"/>
      <c r="L13" s="24"/>
      <c r="M13" s="24">
        <v>0</v>
      </c>
    </row>
    <row r="14" spans="1:13" ht="30" x14ac:dyDescent="0.25">
      <c r="A14" s="2" t="s">
        <v>18</v>
      </c>
      <c r="B14" s="32">
        <v>2</v>
      </c>
      <c r="C14" s="32">
        <v>4</v>
      </c>
      <c r="D14" s="32">
        <v>4</v>
      </c>
      <c r="E14" s="32"/>
      <c r="F14" s="32"/>
      <c r="G14" s="7">
        <f>B14+C14+D14+E14+F14</f>
        <v>10</v>
      </c>
      <c r="H14" s="19">
        <v>27</v>
      </c>
      <c r="I14" s="28">
        <f t="shared" si="0"/>
        <v>37.037037037037038</v>
      </c>
      <c r="J14" s="24"/>
      <c r="K14" s="24">
        <v>1</v>
      </c>
      <c r="L14" s="24">
        <v>1</v>
      </c>
      <c r="M14" s="24">
        <v>2</v>
      </c>
    </row>
    <row r="15" spans="1:13" ht="30" x14ac:dyDescent="0.25">
      <c r="A15" s="2" t="s">
        <v>19</v>
      </c>
      <c r="B15" s="32">
        <v>18</v>
      </c>
      <c r="C15" s="32">
        <v>27</v>
      </c>
      <c r="D15" s="32">
        <v>25</v>
      </c>
      <c r="E15" s="32">
        <v>26</v>
      </c>
      <c r="F15" s="32">
        <v>22</v>
      </c>
      <c r="G15" s="7">
        <f t="shared" si="1"/>
        <v>118</v>
      </c>
      <c r="H15" s="19">
        <v>389</v>
      </c>
      <c r="I15" s="28">
        <f t="shared" si="0"/>
        <v>30.334190231362467</v>
      </c>
      <c r="J15" s="24">
        <v>4</v>
      </c>
      <c r="K15" s="24">
        <v>20</v>
      </c>
      <c r="L15" s="24">
        <v>35</v>
      </c>
      <c r="M15" s="24">
        <f>SUM(J15:L15)</f>
        <v>59</v>
      </c>
    </row>
    <row r="16" spans="1:13" ht="30" x14ac:dyDescent="0.25">
      <c r="A16" s="2" t="s">
        <v>20</v>
      </c>
      <c r="B16" s="32">
        <v>25</v>
      </c>
      <c r="C16" s="32">
        <v>23</v>
      </c>
      <c r="D16" s="32">
        <v>30</v>
      </c>
      <c r="E16" s="32">
        <v>7</v>
      </c>
      <c r="F16" s="32">
        <v>16</v>
      </c>
      <c r="G16" s="7">
        <f t="shared" si="1"/>
        <v>101</v>
      </c>
      <c r="H16" s="19">
        <v>355</v>
      </c>
      <c r="I16" s="28">
        <f t="shared" si="0"/>
        <v>28.450704225352112</v>
      </c>
      <c r="J16" s="24">
        <v>7</v>
      </c>
      <c r="K16" s="24">
        <v>13</v>
      </c>
      <c r="L16" s="24">
        <v>17</v>
      </c>
      <c r="M16" s="24">
        <f>SUM(J16:L16)</f>
        <v>37</v>
      </c>
    </row>
    <row r="17" spans="1:13" ht="30" x14ac:dyDescent="0.25">
      <c r="A17" s="2" t="s">
        <v>21</v>
      </c>
      <c r="B17" s="32">
        <v>11</v>
      </c>
      <c r="C17" s="32">
        <v>8</v>
      </c>
      <c r="D17" s="32">
        <v>5</v>
      </c>
      <c r="E17" s="32">
        <v>7</v>
      </c>
      <c r="F17" s="32">
        <v>3</v>
      </c>
      <c r="G17" s="7">
        <f t="shared" si="1"/>
        <v>34</v>
      </c>
      <c r="H17" s="19">
        <v>120</v>
      </c>
      <c r="I17" s="28">
        <f t="shared" si="0"/>
        <v>28.333333333333332</v>
      </c>
      <c r="J17" s="24">
        <v>4</v>
      </c>
      <c r="K17" s="24">
        <v>3</v>
      </c>
      <c r="L17" s="24">
        <v>6</v>
      </c>
      <c r="M17" s="24">
        <f>SUM(J17:L17)</f>
        <v>13</v>
      </c>
    </row>
    <row r="18" spans="1:13" x14ac:dyDescent="0.25">
      <c r="A18" s="2" t="s">
        <v>22</v>
      </c>
      <c r="B18" s="32">
        <v>21</v>
      </c>
      <c r="C18" s="32">
        <v>18</v>
      </c>
      <c r="D18" s="32">
        <v>25</v>
      </c>
      <c r="E18" s="32">
        <v>6</v>
      </c>
      <c r="F18" s="32">
        <v>9</v>
      </c>
      <c r="G18" s="7">
        <f t="shared" si="1"/>
        <v>79</v>
      </c>
      <c r="H18" s="19">
        <v>211</v>
      </c>
      <c r="I18" s="28">
        <f t="shared" si="0"/>
        <v>37.440758293838861</v>
      </c>
      <c r="J18" s="24">
        <v>2</v>
      </c>
      <c r="K18" s="24">
        <v>8</v>
      </c>
      <c r="L18" s="24">
        <v>13</v>
      </c>
      <c r="M18" s="24">
        <f>SUM(J18:L18)</f>
        <v>23</v>
      </c>
    </row>
    <row r="19" spans="1:13" x14ac:dyDescent="0.25">
      <c r="A19" s="2" t="s">
        <v>23</v>
      </c>
      <c r="B19" s="32">
        <v>24</v>
      </c>
      <c r="C19" s="32">
        <v>21</v>
      </c>
      <c r="D19" s="32">
        <v>18</v>
      </c>
      <c r="E19" s="32">
        <v>14</v>
      </c>
      <c r="F19" s="32">
        <v>10</v>
      </c>
      <c r="G19" s="7">
        <f t="shared" si="1"/>
        <v>87</v>
      </c>
      <c r="H19" s="19">
        <v>327</v>
      </c>
      <c r="I19" s="28">
        <f t="shared" si="0"/>
        <v>26.605504587155963</v>
      </c>
      <c r="J19" s="24">
        <v>3</v>
      </c>
      <c r="K19" s="24">
        <v>7</v>
      </c>
      <c r="L19" s="24">
        <v>18</v>
      </c>
      <c r="M19" s="24">
        <f>SUM(J19:L19)</f>
        <v>28</v>
      </c>
    </row>
    <row r="20" spans="1:13" x14ac:dyDescent="0.25">
      <c r="A20" s="2" t="s">
        <v>5</v>
      </c>
      <c r="B20" s="32">
        <v>5</v>
      </c>
      <c r="C20" s="32">
        <v>2</v>
      </c>
      <c r="D20" s="32">
        <v>4</v>
      </c>
      <c r="E20" s="32"/>
      <c r="F20" s="32"/>
      <c r="G20" s="7">
        <f t="shared" si="1"/>
        <v>11</v>
      </c>
      <c r="H20" s="19">
        <v>59</v>
      </c>
      <c r="I20" s="20">
        <f t="shared" si="0"/>
        <v>18.64406779661017</v>
      </c>
      <c r="J20" s="24"/>
      <c r="K20" s="24">
        <v>1</v>
      </c>
      <c r="L20" s="24">
        <v>2</v>
      </c>
      <c r="M20" s="24">
        <v>3</v>
      </c>
    </row>
    <row r="21" spans="1:13" x14ac:dyDescent="0.25">
      <c r="A21" s="2" t="s">
        <v>24</v>
      </c>
      <c r="B21" s="32"/>
      <c r="C21" s="32">
        <v>1</v>
      </c>
      <c r="D21" s="32"/>
      <c r="E21" s="32"/>
      <c r="F21" s="32"/>
      <c r="G21" s="7">
        <f t="shared" si="1"/>
        <v>1</v>
      </c>
      <c r="H21" s="19">
        <v>14</v>
      </c>
      <c r="I21" s="29">
        <f t="shared" si="0"/>
        <v>7.1428571428571432</v>
      </c>
      <c r="J21" s="24"/>
      <c r="K21" s="24"/>
      <c r="L21" s="24"/>
      <c r="M21" s="24">
        <v>0</v>
      </c>
    </row>
    <row r="22" spans="1:13" x14ac:dyDescent="0.25">
      <c r="A22" s="2" t="s">
        <v>7</v>
      </c>
      <c r="B22" s="32">
        <v>3</v>
      </c>
      <c r="C22" s="32">
        <v>6</v>
      </c>
      <c r="D22" s="32">
        <v>4</v>
      </c>
      <c r="E22" s="32">
        <v>3</v>
      </c>
      <c r="F22" s="32">
        <v>1</v>
      </c>
      <c r="G22" s="7">
        <f t="shared" si="1"/>
        <v>17</v>
      </c>
      <c r="H22" s="19">
        <v>35</v>
      </c>
      <c r="I22" s="28">
        <f t="shared" si="0"/>
        <v>48.571428571428569</v>
      </c>
      <c r="J22" s="24"/>
      <c r="K22" s="24"/>
      <c r="L22" s="24"/>
      <c r="M22" s="24">
        <v>0</v>
      </c>
    </row>
    <row r="23" spans="1:13" ht="30" x14ac:dyDescent="0.25">
      <c r="A23" s="2" t="s">
        <v>25</v>
      </c>
      <c r="B23" s="32">
        <v>4</v>
      </c>
      <c r="C23" s="32">
        <v>3</v>
      </c>
      <c r="D23" s="32">
        <v>3</v>
      </c>
      <c r="E23" s="32"/>
      <c r="F23" s="32"/>
      <c r="G23" s="7">
        <f t="shared" si="1"/>
        <v>10</v>
      </c>
      <c r="H23" s="19">
        <v>15</v>
      </c>
      <c r="I23" s="28">
        <f t="shared" si="0"/>
        <v>66.666666666666671</v>
      </c>
      <c r="J23" s="24"/>
      <c r="K23" s="24"/>
      <c r="L23" s="24"/>
      <c r="M23" s="24">
        <v>0</v>
      </c>
    </row>
    <row r="24" spans="1:13" x14ac:dyDescent="0.25">
      <c r="A24" s="2" t="s">
        <v>26</v>
      </c>
      <c r="B24" s="32">
        <v>7</v>
      </c>
      <c r="C24" s="32">
        <v>3</v>
      </c>
      <c r="D24" s="32">
        <v>4</v>
      </c>
      <c r="E24" s="32"/>
      <c r="F24" s="32"/>
      <c r="G24" s="7">
        <f t="shared" si="1"/>
        <v>14</v>
      </c>
      <c r="H24" s="19">
        <v>37</v>
      </c>
      <c r="I24" s="28">
        <f t="shared" si="0"/>
        <v>37.837837837837839</v>
      </c>
      <c r="J24" s="24"/>
      <c r="K24" s="24"/>
      <c r="L24" s="24"/>
      <c r="M24" s="24">
        <v>0</v>
      </c>
    </row>
    <row r="25" spans="1:13" s="5" customFormat="1" ht="30" x14ac:dyDescent="0.25">
      <c r="A25" s="2" t="s">
        <v>27</v>
      </c>
      <c r="B25" s="32">
        <v>1</v>
      </c>
      <c r="C25" s="32">
        <v>5</v>
      </c>
      <c r="D25" s="32">
        <v>5</v>
      </c>
      <c r="E25" s="32"/>
      <c r="F25" s="32"/>
      <c r="G25" s="7">
        <f t="shared" si="1"/>
        <v>11</v>
      </c>
      <c r="H25" s="19">
        <v>37</v>
      </c>
      <c r="I25" s="28">
        <f t="shared" si="0"/>
        <v>29.72972972972973</v>
      </c>
      <c r="J25" s="24">
        <v>1</v>
      </c>
      <c r="K25" s="24"/>
      <c r="L25" s="24"/>
      <c r="M25" s="24">
        <v>1</v>
      </c>
    </row>
    <row r="26" spans="1:13" s="5" customFormat="1" ht="30" x14ac:dyDescent="0.25">
      <c r="A26" s="9" t="s">
        <v>36</v>
      </c>
      <c r="B26" s="33">
        <f t="shared" ref="B26:G26" si="4">SUM(B13:B25)</f>
        <v>125</v>
      </c>
      <c r="C26" s="33">
        <f t="shared" si="4"/>
        <v>123</v>
      </c>
      <c r="D26" s="33">
        <f t="shared" si="4"/>
        <v>130</v>
      </c>
      <c r="E26" s="33">
        <f t="shared" si="4"/>
        <v>65</v>
      </c>
      <c r="F26" s="33">
        <f t="shared" si="4"/>
        <v>61</v>
      </c>
      <c r="G26" s="35">
        <f t="shared" si="4"/>
        <v>504</v>
      </c>
      <c r="H26" s="23">
        <f>SUM(H13:H25)</f>
        <v>1668</v>
      </c>
      <c r="I26" s="28">
        <f t="shared" si="0"/>
        <v>30.215827338129497</v>
      </c>
      <c r="J26" s="25">
        <f>SUM(J13:J25)</f>
        <v>21</v>
      </c>
      <c r="K26" s="25">
        <f>SUM(K13:K25)</f>
        <v>53</v>
      </c>
      <c r="L26" s="25">
        <f>SUM(L13:L25)</f>
        <v>92</v>
      </c>
      <c r="M26" s="25">
        <f>SUM(M13:M25)</f>
        <v>166</v>
      </c>
    </row>
    <row r="27" spans="1:13" x14ac:dyDescent="0.25">
      <c r="A27" s="2" t="s">
        <v>4</v>
      </c>
      <c r="B27" s="32">
        <v>12</v>
      </c>
      <c r="C27" s="32">
        <v>12</v>
      </c>
      <c r="D27" s="32">
        <v>9</v>
      </c>
      <c r="E27" s="32"/>
      <c r="F27" s="32"/>
      <c r="G27" s="7">
        <f t="shared" si="1"/>
        <v>33</v>
      </c>
      <c r="H27" s="18">
        <v>182</v>
      </c>
      <c r="I27" s="20">
        <f t="shared" si="0"/>
        <v>18.131868131868131</v>
      </c>
      <c r="J27" s="1">
        <v>1</v>
      </c>
      <c r="K27" s="1">
        <v>4</v>
      </c>
      <c r="L27" s="1">
        <v>12</v>
      </c>
      <c r="M27" s="1">
        <f>SUM(J27:L27)</f>
        <v>17</v>
      </c>
    </row>
    <row r="28" spans="1:13" ht="30" x14ac:dyDescent="0.25">
      <c r="A28" s="2" t="s">
        <v>28</v>
      </c>
      <c r="B28" s="32">
        <v>9</v>
      </c>
      <c r="C28" s="32">
        <v>12</v>
      </c>
      <c r="D28" s="32">
        <v>14</v>
      </c>
      <c r="E28" s="32"/>
      <c r="F28" s="32"/>
      <c r="G28" s="7">
        <f t="shared" si="1"/>
        <v>35</v>
      </c>
      <c r="H28" s="18">
        <v>182</v>
      </c>
      <c r="I28" s="20">
        <f t="shared" si="0"/>
        <v>19.23076923076923</v>
      </c>
      <c r="J28" s="1">
        <v>0</v>
      </c>
      <c r="K28" s="1">
        <v>8</v>
      </c>
      <c r="L28" s="1">
        <v>4</v>
      </c>
      <c r="M28" s="1">
        <f t="shared" ref="M28:M32" si="5">SUM(J28:L28)</f>
        <v>12</v>
      </c>
    </row>
    <row r="29" spans="1:13" ht="30" x14ac:dyDescent="0.25">
      <c r="A29" s="2" t="s">
        <v>1</v>
      </c>
      <c r="B29" s="32">
        <v>23</v>
      </c>
      <c r="C29" s="32">
        <v>36</v>
      </c>
      <c r="D29" s="32">
        <v>25</v>
      </c>
      <c r="E29" s="32">
        <v>19</v>
      </c>
      <c r="F29" s="32">
        <v>17</v>
      </c>
      <c r="G29" s="7">
        <f t="shared" si="1"/>
        <v>120</v>
      </c>
      <c r="H29" s="18">
        <v>270</v>
      </c>
      <c r="I29" s="28">
        <f t="shared" si="0"/>
        <v>44.444444444444443</v>
      </c>
      <c r="J29" s="1">
        <v>10</v>
      </c>
      <c r="K29" s="1">
        <v>19</v>
      </c>
      <c r="L29" s="1">
        <v>30</v>
      </c>
      <c r="M29" s="1">
        <f t="shared" si="5"/>
        <v>59</v>
      </c>
    </row>
    <row r="30" spans="1:13" ht="30" x14ac:dyDescent="0.25">
      <c r="A30" s="2" t="s">
        <v>29</v>
      </c>
      <c r="B30" s="32">
        <v>28</v>
      </c>
      <c r="C30" s="32">
        <v>25</v>
      </c>
      <c r="D30" s="32">
        <v>25</v>
      </c>
      <c r="E30" s="32">
        <v>21</v>
      </c>
      <c r="F30" s="32">
        <v>21</v>
      </c>
      <c r="G30" s="7">
        <f t="shared" si="1"/>
        <v>120</v>
      </c>
      <c r="H30" s="18">
        <v>290</v>
      </c>
      <c r="I30" s="30">
        <f t="shared" si="0"/>
        <v>41.379310344827587</v>
      </c>
      <c r="J30" s="1">
        <v>10</v>
      </c>
      <c r="K30" s="1">
        <v>20</v>
      </c>
      <c r="L30" s="1">
        <v>19</v>
      </c>
      <c r="M30" s="1">
        <f t="shared" si="5"/>
        <v>49</v>
      </c>
    </row>
    <row r="31" spans="1:13" ht="45" x14ac:dyDescent="0.25">
      <c r="A31" s="2" t="s">
        <v>30</v>
      </c>
      <c r="B31" s="32">
        <v>33</v>
      </c>
      <c r="C31" s="32">
        <v>32</v>
      </c>
      <c r="D31" s="32">
        <v>47</v>
      </c>
      <c r="E31" s="32">
        <v>39</v>
      </c>
      <c r="F31" s="32">
        <v>23</v>
      </c>
      <c r="G31" s="7">
        <f t="shared" si="1"/>
        <v>174</v>
      </c>
      <c r="H31" s="18">
        <v>657</v>
      </c>
      <c r="I31" s="28">
        <f t="shared" si="0"/>
        <v>26.484018264840184</v>
      </c>
      <c r="J31" s="1">
        <v>6</v>
      </c>
      <c r="K31" s="1">
        <v>25</v>
      </c>
      <c r="L31" s="1">
        <v>45</v>
      </c>
      <c r="M31" s="1">
        <f t="shared" si="5"/>
        <v>76</v>
      </c>
    </row>
    <row r="32" spans="1:13" ht="30" x14ac:dyDescent="0.25">
      <c r="A32" s="2" t="s">
        <v>31</v>
      </c>
      <c r="B32" s="32">
        <v>20</v>
      </c>
      <c r="C32" s="32">
        <v>24</v>
      </c>
      <c r="D32" s="32">
        <v>18</v>
      </c>
      <c r="E32" s="32">
        <v>21</v>
      </c>
      <c r="F32" s="32">
        <v>17</v>
      </c>
      <c r="G32" s="7">
        <f t="shared" si="1"/>
        <v>100</v>
      </c>
      <c r="H32" s="18">
        <v>294</v>
      </c>
      <c r="I32" s="28">
        <f t="shared" si="0"/>
        <v>34.013605442176868</v>
      </c>
      <c r="J32" s="1">
        <v>8</v>
      </c>
      <c r="K32" s="1">
        <v>17</v>
      </c>
      <c r="L32" s="1">
        <v>24</v>
      </c>
      <c r="M32" s="1">
        <f t="shared" si="5"/>
        <v>49</v>
      </c>
    </row>
    <row r="33" spans="1:13" x14ac:dyDescent="0.25">
      <c r="A33" s="3" t="s">
        <v>47</v>
      </c>
      <c r="B33" s="34">
        <f>SUM(B27:B32)</f>
        <v>125</v>
      </c>
      <c r="C33" s="34">
        <f>SUM(C27:C32)</f>
        <v>141</v>
      </c>
      <c r="D33" s="34">
        <f>SUM(D27:D32)</f>
        <v>138</v>
      </c>
      <c r="E33" s="34">
        <f>SUM(E27:E32)</f>
        <v>100</v>
      </c>
      <c r="F33" s="34">
        <f>SUM(F27:F32)</f>
        <v>78</v>
      </c>
      <c r="G33" s="35">
        <f t="shared" si="1"/>
        <v>582</v>
      </c>
      <c r="H33" s="22">
        <f>SUM(H27:H32)</f>
        <v>1875</v>
      </c>
      <c r="I33" s="28">
        <f t="shared" si="0"/>
        <v>31.04</v>
      </c>
      <c r="J33" s="4">
        <f>SUM(J27:J32)</f>
        <v>35</v>
      </c>
      <c r="K33" s="4">
        <f>SUM(K27:K32)</f>
        <v>93</v>
      </c>
      <c r="L33" s="4">
        <f>SUM(L27:L32)</f>
        <v>134</v>
      </c>
      <c r="M33" s="4">
        <f>SUM(J33:L33)</f>
        <v>262</v>
      </c>
    </row>
    <row r="34" spans="1:13" s="5" customFormat="1" x14ac:dyDescent="0.25">
      <c r="A34" s="39" t="s">
        <v>48</v>
      </c>
      <c r="B34" s="40">
        <f t="shared" ref="B34:F34" si="6">B12+B26+B33</f>
        <v>270</v>
      </c>
      <c r="C34" s="40">
        <f t="shared" si="6"/>
        <v>293</v>
      </c>
      <c r="D34" s="40">
        <f t="shared" si="6"/>
        <v>294</v>
      </c>
      <c r="E34" s="40">
        <f t="shared" si="6"/>
        <v>176</v>
      </c>
      <c r="F34" s="40">
        <f t="shared" si="6"/>
        <v>152</v>
      </c>
      <c r="G34" s="40">
        <f>G12+G26+G33</f>
        <v>1185</v>
      </c>
      <c r="H34" s="40">
        <f>H12+H26+H33</f>
        <v>4023</v>
      </c>
      <c r="I34" s="29">
        <f t="shared" si="0"/>
        <v>29.455630126771066</v>
      </c>
      <c r="J34" s="40">
        <f t="shared" ref="J34" si="7">J12+J26+J33</f>
        <v>60</v>
      </c>
      <c r="K34" s="40">
        <f t="shared" ref="K34" si="8">K12+K26+K33</f>
        <v>151</v>
      </c>
      <c r="L34" s="40">
        <f t="shared" ref="L34" si="9">L12+L26+L33</f>
        <v>236</v>
      </c>
      <c r="M34" s="40">
        <f t="shared" ref="M34" si="10">M12+M26+M33</f>
        <v>447</v>
      </c>
    </row>
    <row r="38" spans="1:13" ht="165" customHeight="1" x14ac:dyDescent="0.25">
      <c r="A38" s="13"/>
      <c r="B38" s="36" t="s">
        <v>41</v>
      </c>
      <c r="C38" s="36" t="s">
        <v>42</v>
      </c>
      <c r="D38" s="36" t="s">
        <v>43</v>
      </c>
    </row>
    <row r="39" spans="1:13" x14ac:dyDescent="0.25">
      <c r="A39" s="13"/>
      <c r="B39" s="13">
        <v>869</v>
      </c>
      <c r="C39" s="13">
        <v>327</v>
      </c>
      <c r="D39" s="13">
        <v>1196</v>
      </c>
    </row>
    <row r="40" spans="1:13" ht="45" x14ac:dyDescent="0.25">
      <c r="A40" s="37" t="s">
        <v>39</v>
      </c>
      <c r="B40" s="13">
        <v>3476</v>
      </c>
      <c r="C40" s="13">
        <v>547</v>
      </c>
      <c r="D40" s="13">
        <f>B40+C40</f>
        <v>4023</v>
      </c>
    </row>
    <row r="41" spans="1:13" ht="39" customHeight="1" x14ac:dyDescent="0.25">
      <c r="A41" s="37" t="s">
        <v>40</v>
      </c>
      <c r="B41" s="13">
        <f>B39*100/B40</f>
        <v>25</v>
      </c>
      <c r="C41" s="13">
        <f>C39*100/C40</f>
        <v>59.780621572212063</v>
      </c>
      <c r="D41" s="13">
        <f>D39*100/D40</f>
        <v>29.729057916977379</v>
      </c>
    </row>
    <row r="42" spans="1:13" x14ac:dyDescent="0.25">
      <c r="A42" s="14"/>
    </row>
    <row r="46" spans="1:13" ht="128.25" x14ac:dyDescent="0.25">
      <c r="B46" s="36" t="s">
        <v>44</v>
      </c>
      <c r="C46" s="36" t="s">
        <v>45</v>
      </c>
      <c r="D46" s="36" t="s">
        <v>46</v>
      </c>
    </row>
    <row r="47" spans="1:13" ht="42.75" customHeight="1" x14ac:dyDescent="0.25">
      <c r="B47" s="36">
        <v>1781</v>
      </c>
      <c r="C47" s="36">
        <v>854</v>
      </c>
      <c r="D47" s="36">
        <v>2635</v>
      </c>
    </row>
    <row r="48" spans="1:13" ht="45" x14ac:dyDescent="0.25">
      <c r="A48" s="37" t="s">
        <v>39</v>
      </c>
      <c r="B48" s="13">
        <v>3476</v>
      </c>
      <c r="C48" s="13">
        <v>547</v>
      </c>
      <c r="D48" s="13">
        <f>B48+C48</f>
        <v>4023</v>
      </c>
    </row>
    <row r="49" spans="1:4" x14ac:dyDescent="0.25">
      <c r="A49" t="s">
        <v>40</v>
      </c>
      <c r="B49" s="38">
        <f>B47*100/B48</f>
        <v>51.23705408515535</v>
      </c>
      <c r="C49" s="38">
        <f t="shared" ref="C49:D49" si="11">C47*100/C48</f>
        <v>156.12431444241315</v>
      </c>
      <c r="D49" s="38">
        <f t="shared" si="11"/>
        <v>65.498384290330605</v>
      </c>
    </row>
  </sheetData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Статистика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revision>0</cp:revision>
  <cp:lastPrinted>2023-12-25T12:29:22Z</cp:lastPrinted>
  <dcterms:created xsi:type="dcterms:W3CDTF">2006-09-28T05:33:49Z</dcterms:created>
  <dcterms:modified xsi:type="dcterms:W3CDTF">2023-12-27T08:09:22Z</dcterms:modified>
</cp:coreProperties>
</file>